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13 Bensinstasjoner/Til web/"/>
    </mc:Choice>
  </mc:AlternateContent>
  <xr:revisionPtr revIDLastSave="88" documentId="8_{BC8749BE-18B3-479F-9D80-AEEDC9802AD1}" xr6:coauthVersionLast="47" xr6:coauthVersionMax="47" xr10:uidLastSave="{46E04401-F20E-4DAA-ACC7-73D935A9B1B8}"/>
  <bookViews>
    <workbookView xWindow="-120" yWindow="-120" windowWidth="29040" windowHeight="15720" activeTab="1" xr2:uid="{00000000-000D-0000-FFFF-FFFF00000000}"/>
  </bookViews>
  <sheets>
    <sheet name="totalt antall" sheetId="1" r:id="rId1"/>
    <sheet name="per selskap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4" l="1"/>
  <c r="H69" i="1"/>
  <c r="J69" i="1"/>
  <c r="N49" i="4"/>
  <c r="H68" i="1" l="1"/>
  <c r="J68" i="1" s="1"/>
  <c r="N48" i="4"/>
  <c r="H67" i="1"/>
  <c r="J67" i="1" s="1"/>
  <c r="H66" i="1"/>
  <c r="J66" i="1" s="1"/>
  <c r="N47" i="4"/>
  <c r="N46" i="4"/>
  <c r="N45" i="4" l="1"/>
  <c r="N44" i="4"/>
  <c r="K42" i="4"/>
  <c r="K40" i="4"/>
  <c r="K41" i="4"/>
  <c r="H61" i="1"/>
  <c r="J61" i="1" s="1"/>
  <c r="H60" i="1"/>
  <c r="J60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2" i="1"/>
  <c r="I12" i="1" s="1"/>
  <c r="G11" i="1"/>
  <c r="I11" i="1" s="1"/>
  <c r="G10" i="1"/>
  <c r="I10" i="1" s="1"/>
  <c r="G9" i="1"/>
  <c r="I9" i="1" s="1"/>
  <c r="O18" i="4"/>
  <c r="O17" i="4"/>
  <c r="O7" i="4"/>
  <c r="O8" i="4"/>
  <c r="O9" i="4"/>
  <c r="O10" i="4"/>
  <c r="O11" i="4"/>
  <c r="O12" i="4"/>
  <c r="O13" i="4"/>
  <c r="O14" i="4"/>
  <c r="O15" i="4"/>
  <c r="O16" i="4"/>
  <c r="O6" i="4"/>
</calcChain>
</file>

<file path=xl/sharedStrings.xml><?xml version="1.0" encoding="utf-8"?>
<sst xmlns="http://schemas.openxmlformats.org/spreadsheetml/2006/main" count="188" uniqueCount="71">
  <si>
    <t>Antall bensinstasjoner i Norge</t>
  </si>
  <si>
    <t>Bensinstasjoner</t>
  </si>
  <si>
    <t>Pumpe-stasjoner</t>
  </si>
  <si>
    <t>Sum</t>
  </si>
  <si>
    <r>
      <t xml:space="preserve">Andre utsalgssteder </t>
    </r>
    <r>
      <rPr>
        <vertAlign val="superscript"/>
        <sz val="10"/>
        <rFont val="Arial"/>
        <family val="2"/>
      </rPr>
      <t>1</t>
    </r>
  </si>
  <si>
    <t>Total</t>
  </si>
  <si>
    <t>Selsk.eide/ selsk.leide</t>
  </si>
  <si>
    <t>Forhandler-eide</t>
  </si>
  <si>
    <t>herav automat-stasjoner</t>
  </si>
  <si>
    <t>pr. 31.12.</t>
  </si>
  <si>
    <t>185*</t>
  </si>
  <si>
    <t>229*</t>
  </si>
  <si>
    <t>269*</t>
  </si>
  <si>
    <r>
      <t>Antall energistasjoner i Norge</t>
    </r>
    <r>
      <rPr>
        <b/>
        <vertAlign val="superscript"/>
        <sz val="12"/>
        <rFont val="Arial"/>
        <family val="2"/>
      </rPr>
      <t xml:space="preserve"> 2</t>
    </r>
  </si>
  <si>
    <t>Energistasjoner</t>
  </si>
  <si>
    <t>Pr. 31.12.</t>
  </si>
  <si>
    <t>Selskapseide/selskapsleide</t>
  </si>
  <si>
    <t xml:space="preserve">Forhandlereide </t>
  </si>
  <si>
    <t>Herav automat-stasjoner</t>
  </si>
  <si>
    <t>Stasjoner med ladetilbud 4)</t>
  </si>
  <si>
    <t>Antall ladepunkter på stasjonene med ladetilbud</t>
  </si>
  <si>
    <t>(Selskapseide + forhandlereide)</t>
  </si>
  <si>
    <t>Truckanlegg</t>
  </si>
  <si>
    <t>1) Andre utsalgssteder inkluderer fra 2004 i tillegg til marinaer, utsalgssteder og pumper uten oljeselskapenes firmanavn.</t>
  </si>
  <si>
    <t>2) Det ble gjort endringer i kategoriseringen i 2012, som gir et tidsbrudd i sammenlikningsgrunnlaget fra 2012.</t>
  </si>
  <si>
    <t>3) 2018 inkluderer flere selskaper enn 2017</t>
  </si>
  <si>
    <t>4) 2020 var første året der tall for ladetilbud ble samlet inn</t>
  </si>
  <si>
    <t>Bensinstasjoner pr. selskap</t>
  </si>
  <si>
    <t>Gjelder anlegg pr. 31.12. der selskapet er hoved- eller eneleverandør uansett eierforhold. Ekskl. andre utsalgssteder.</t>
  </si>
  <si>
    <t>År</t>
  </si>
  <si>
    <t xml:space="preserve">Esso </t>
  </si>
  <si>
    <t>Fina</t>
  </si>
  <si>
    <t xml:space="preserve">Hydro </t>
  </si>
  <si>
    <t>Hy:Tex</t>
  </si>
  <si>
    <t>Uno-X</t>
  </si>
  <si>
    <t xml:space="preserve">Mobil </t>
  </si>
  <si>
    <t>Shell</t>
  </si>
  <si>
    <t xml:space="preserve">Statoil </t>
  </si>
  <si>
    <t xml:space="preserve">Texaco </t>
  </si>
  <si>
    <t>Jet/ST1</t>
  </si>
  <si>
    <t xml:space="preserve">Rema </t>
  </si>
  <si>
    <t>SUM</t>
  </si>
  <si>
    <t>-</t>
  </si>
  <si>
    <t>285*</t>
  </si>
  <si>
    <t>40 **</t>
  </si>
  <si>
    <t>* Fra september 2009 ble navnet endret fra YX Energi til Uno-X</t>
  </si>
  <si>
    <t>** Fra 2009 er navnet ST1</t>
  </si>
  <si>
    <r>
      <t>Bensinstasjoner pr. selskap</t>
    </r>
    <r>
      <rPr>
        <b/>
        <vertAlign val="superscript"/>
        <sz val="12"/>
        <rFont val="Arial"/>
        <family val="2"/>
      </rPr>
      <t xml:space="preserve"> ***</t>
    </r>
  </si>
  <si>
    <t>Best</t>
  </si>
  <si>
    <t>Circle K</t>
  </si>
  <si>
    <t>Esso</t>
  </si>
  <si>
    <t>Olje- og energisenteret</t>
  </si>
  <si>
    <r>
      <t xml:space="preserve">St1 Norge (Shell-stasjoner) </t>
    </r>
    <r>
      <rPr>
        <b/>
        <vertAlign val="superscript"/>
        <sz val="10"/>
        <rFont val="Arial"/>
        <family val="2"/>
      </rPr>
      <t>1</t>
    </r>
  </si>
  <si>
    <t>ST1 Automat / Automat1</t>
  </si>
  <si>
    <t>Uno-X Gruppen</t>
  </si>
  <si>
    <t>Certas / Esso</t>
  </si>
  <si>
    <t>Automat1</t>
  </si>
  <si>
    <t>Tanken</t>
  </si>
  <si>
    <t>Bunker Oil</t>
  </si>
  <si>
    <t>Eco-1</t>
  </si>
  <si>
    <t>*** Det ble gjort endringer i kategoriseringen i 2012, som gir et tidsbrudd i sammenlikningsgrunnlaget fra 2012.</t>
  </si>
  <si>
    <t>1) Shell-stasjonene har blitt kjøpt opp av det finske selskapet St1, og stasjonene drives nå under lisens fra Shell. Driftsselskapet byttet navn til St1 | Smart Fuel 1. oktober 2015.</t>
  </si>
  <si>
    <t>2023****</t>
  </si>
  <si>
    <t>Driv Energi (Olje- og energisenteret)</t>
  </si>
  <si>
    <t>YX Norge</t>
  </si>
  <si>
    <t>Uno-X Mobility Norge</t>
  </si>
  <si>
    <t>**** For 2023 brukes tall fra 2022 for Best og Tanken. Fra og med 2023 rapporterer UnoX og YX hver for seg, tidligere var de samlet i Uno-X sine tall.</t>
  </si>
  <si>
    <t>Fra 2023 inkluderer Driv Energi også tall for Trøndelag Diesel samt Agder og Jæren Olje. Disse har ikke vært i statistikken tidligere.</t>
  </si>
  <si>
    <t>2024*****</t>
  </si>
  <si>
    <t>*****</t>
  </si>
  <si>
    <t xml:space="preserve">Best er blitt en del av YX Norge.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</si>
</sst>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2" borderId="0" xfId="0" applyFont="1" applyFill="1"/>
    <xf numFmtId="0" fontId="1" fillId="0" borderId="0" xfId="0" applyFont="1" applyAlignment="1">
      <alignment horizontal="right"/>
    </xf>
    <xf numFmtId="0" fontId="2" fillId="0" borderId="5" xfId="0" applyFont="1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0" fontId="0" fillId="0" borderId="7" xfId="0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4"/>
  <sheetViews>
    <sheetView topLeftCell="A39" zoomScaleNormal="100" workbookViewId="0">
      <selection activeCell="Q68" sqref="Q68"/>
    </sheetView>
  </sheetViews>
  <sheetFormatPr baseColWidth="10" defaultColWidth="11.42578125" defaultRowHeight="12.75" x14ac:dyDescent="0.2"/>
  <cols>
    <col min="2" max="2" width="9.140625" customWidth="1"/>
    <col min="3" max="3" width="12.7109375" customWidth="1"/>
    <col min="4" max="4" width="10.42578125" customWidth="1"/>
    <col min="5" max="5" width="12" customWidth="1"/>
    <col min="6" max="6" width="11.7109375" customWidth="1"/>
    <col min="7" max="7" width="13.28515625" customWidth="1"/>
    <col min="8" max="8" width="14.140625" customWidth="1"/>
    <col min="9" max="9" width="10.7109375" customWidth="1"/>
  </cols>
  <sheetData>
    <row r="2" spans="2:10" ht="15.75" x14ac:dyDescent="0.25">
      <c r="B2" s="47" t="s">
        <v>0</v>
      </c>
      <c r="C2" s="47"/>
      <c r="D2" s="47"/>
      <c r="E2" s="47"/>
      <c r="F2" s="47"/>
      <c r="G2" s="47"/>
      <c r="H2" s="47"/>
      <c r="I2" s="47"/>
    </row>
    <row r="3" spans="2:10" x14ac:dyDescent="0.2">
      <c r="B3" s="6"/>
      <c r="C3" s="6"/>
      <c r="D3" s="6"/>
      <c r="E3" s="6"/>
      <c r="F3" s="6"/>
      <c r="G3" s="6"/>
      <c r="H3" s="6"/>
      <c r="I3" s="6"/>
      <c r="J3" s="6"/>
    </row>
    <row r="4" spans="2:10" ht="27" x14ac:dyDescent="0.2">
      <c r="B4" s="6"/>
      <c r="C4" s="48" t="s">
        <v>1</v>
      </c>
      <c r="D4" s="48"/>
      <c r="E4" s="48"/>
      <c r="F4" s="16" t="s">
        <v>2</v>
      </c>
      <c r="G4" s="12" t="s">
        <v>3</v>
      </c>
      <c r="H4" s="16" t="s">
        <v>4</v>
      </c>
      <c r="I4" s="12" t="s">
        <v>5</v>
      </c>
      <c r="J4" s="6"/>
    </row>
    <row r="5" spans="2:10" ht="38.25" x14ac:dyDescent="0.2">
      <c r="B5" s="3"/>
      <c r="C5" s="16" t="s">
        <v>6</v>
      </c>
      <c r="D5" s="16" t="s">
        <v>7</v>
      </c>
      <c r="E5" s="16" t="s">
        <v>8</v>
      </c>
      <c r="F5" s="12"/>
      <c r="G5" s="3"/>
      <c r="H5" s="6"/>
      <c r="I5" s="3"/>
      <c r="J5" s="6"/>
    </row>
    <row r="6" spans="2:10" x14ac:dyDescent="0.2">
      <c r="B6" s="3"/>
      <c r="C6" s="6"/>
      <c r="D6" s="6"/>
      <c r="E6" s="6"/>
      <c r="F6" s="2"/>
      <c r="G6" s="3"/>
      <c r="H6" s="3"/>
      <c r="I6" s="3"/>
      <c r="J6" s="6"/>
    </row>
    <row r="7" spans="2:10" x14ac:dyDescent="0.2">
      <c r="B7" s="12" t="s">
        <v>9</v>
      </c>
      <c r="C7" s="6"/>
      <c r="D7" s="6"/>
      <c r="E7" s="6"/>
      <c r="F7" s="2"/>
      <c r="G7" s="3"/>
      <c r="H7" s="3"/>
      <c r="I7" s="3"/>
      <c r="J7" s="6"/>
    </row>
    <row r="8" spans="2:10" x14ac:dyDescent="0.2">
      <c r="B8" s="2"/>
      <c r="C8" s="6"/>
      <c r="D8" s="6"/>
      <c r="E8" s="3"/>
      <c r="F8" s="2"/>
      <c r="G8" s="3"/>
      <c r="H8" s="3"/>
      <c r="I8" s="3"/>
      <c r="J8" s="6"/>
    </row>
    <row r="9" spans="2:10" x14ac:dyDescent="0.2">
      <c r="B9" s="12">
        <v>1969</v>
      </c>
      <c r="C9" s="12">
        <v>994</v>
      </c>
      <c r="D9" s="12">
        <v>1022</v>
      </c>
      <c r="E9" s="12"/>
      <c r="F9" s="12">
        <v>2199</v>
      </c>
      <c r="G9" s="12">
        <f>$C9+$D9+$F9</f>
        <v>4215</v>
      </c>
      <c r="H9" s="12">
        <v>48</v>
      </c>
      <c r="I9" s="12">
        <f>$G9+$H9</f>
        <v>4263</v>
      </c>
      <c r="J9" s="6"/>
    </row>
    <row r="10" spans="2:10" x14ac:dyDescent="0.2">
      <c r="B10" s="12">
        <v>1973</v>
      </c>
      <c r="C10" s="12">
        <v>1174</v>
      </c>
      <c r="D10" s="12">
        <v>1005</v>
      </c>
      <c r="E10" s="12"/>
      <c r="F10" s="12">
        <v>1382</v>
      </c>
      <c r="G10" s="12">
        <f t="shared" ref="G10:G30" si="0">$C10+$D10+$F10</f>
        <v>3561</v>
      </c>
      <c r="H10" s="12">
        <v>92</v>
      </c>
      <c r="I10" s="12">
        <f t="shared" ref="I10:I37" si="1">$G10+$H10</f>
        <v>3653</v>
      </c>
      <c r="J10" s="6"/>
    </row>
    <row r="11" spans="2:10" x14ac:dyDescent="0.2">
      <c r="B11" s="12">
        <v>1974</v>
      </c>
      <c r="C11" s="12">
        <v>1167</v>
      </c>
      <c r="D11" s="12">
        <v>1001</v>
      </c>
      <c r="E11" s="12"/>
      <c r="F11" s="12">
        <v>1188</v>
      </c>
      <c r="G11" s="12">
        <f t="shared" si="0"/>
        <v>3356</v>
      </c>
      <c r="H11" s="12">
        <v>88</v>
      </c>
      <c r="I11" s="12">
        <f t="shared" si="1"/>
        <v>3444</v>
      </c>
      <c r="J11" s="6"/>
    </row>
    <row r="12" spans="2:10" x14ac:dyDescent="0.2">
      <c r="B12" s="12">
        <v>1975</v>
      </c>
      <c r="C12" s="12">
        <v>1198</v>
      </c>
      <c r="D12" s="12">
        <v>970</v>
      </c>
      <c r="E12" s="12"/>
      <c r="F12" s="12">
        <v>1113</v>
      </c>
      <c r="G12" s="12">
        <f t="shared" si="0"/>
        <v>3281</v>
      </c>
      <c r="H12" s="12">
        <v>80</v>
      </c>
      <c r="I12" s="12">
        <f t="shared" si="1"/>
        <v>3361</v>
      </c>
      <c r="J12" s="6"/>
    </row>
    <row r="13" spans="2:10" x14ac:dyDescent="0.2">
      <c r="B13" s="12">
        <v>1976</v>
      </c>
      <c r="C13" s="12">
        <v>1208</v>
      </c>
      <c r="D13" s="12">
        <v>931</v>
      </c>
      <c r="E13" s="12"/>
      <c r="F13" s="12">
        <v>1077</v>
      </c>
      <c r="G13" s="12">
        <v>3216</v>
      </c>
      <c r="H13" s="12">
        <v>84</v>
      </c>
      <c r="I13" s="12">
        <v>3300</v>
      </c>
      <c r="J13" s="6"/>
    </row>
    <row r="14" spans="2:10" x14ac:dyDescent="0.2">
      <c r="B14" s="12">
        <v>1977</v>
      </c>
      <c r="C14" s="12">
        <v>1205</v>
      </c>
      <c r="D14" s="12">
        <v>904</v>
      </c>
      <c r="E14" s="12"/>
      <c r="F14" s="12">
        <v>959</v>
      </c>
      <c r="G14" s="12">
        <f t="shared" si="0"/>
        <v>3068</v>
      </c>
      <c r="H14" s="12">
        <v>75</v>
      </c>
      <c r="I14" s="12">
        <f t="shared" si="1"/>
        <v>3143</v>
      </c>
      <c r="J14" s="6"/>
    </row>
    <row r="15" spans="2:10" x14ac:dyDescent="0.2">
      <c r="B15" s="12">
        <v>1978</v>
      </c>
      <c r="C15" s="12">
        <v>1190</v>
      </c>
      <c r="D15" s="12">
        <v>881</v>
      </c>
      <c r="E15" s="12"/>
      <c r="F15" s="12">
        <v>867</v>
      </c>
      <c r="G15" s="12">
        <f t="shared" si="0"/>
        <v>2938</v>
      </c>
      <c r="H15" s="12">
        <v>75</v>
      </c>
      <c r="I15" s="12">
        <f t="shared" si="1"/>
        <v>3013</v>
      </c>
      <c r="J15" s="6"/>
    </row>
    <row r="16" spans="2:10" x14ac:dyDescent="0.2">
      <c r="B16" s="12">
        <v>1979</v>
      </c>
      <c r="C16" s="12">
        <v>1180</v>
      </c>
      <c r="D16" s="12">
        <v>870</v>
      </c>
      <c r="E16" s="12"/>
      <c r="F16" s="12">
        <v>826</v>
      </c>
      <c r="G16" s="12">
        <f t="shared" si="0"/>
        <v>2876</v>
      </c>
      <c r="H16" s="12">
        <v>70</v>
      </c>
      <c r="I16" s="12">
        <f t="shared" si="1"/>
        <v>2946</v>
      </c>
      <c r="J16" s="6"/>
    </row>
    <row r="17" spans="2:18" x14ac:dyDescent="0.2">
      <c r="B17" s="13">
        <v>1980</v>
      </c>
      <c r="C17" s="13">
        <v>1166</v>
      </c>
      <c r="D17" s="13">
        <v>847</v>
      </c>
      <c r="E17" s="13"/>
      <c r="F17" s="13">
        <v>734</v>
      </c>
      <c r="G17" s="13">
        <f t="shared" si="0"/>
        <v>2747</v>
      </c>
      <c r="H17" s="13">
        <v>59</v>
      </c>
      <c r="I17" s="13">
        <f t="shared" si="1"/>
        <v>2806</v>
      </c>
      <c r="J17" s="6"/>
    </row>
    <row r="18" spans="2:18" x14ac:dyDescent="0.2">
      <c r="B18" s="12">
        <v>1981</v>
      </c>
      <c r="C18" s="12">
        <v>1153</v>
      </c>
      <c r="D18" s="12">
        <v>1421</v>
      </c>
      <c r="E18" s="12"/>
      <c r="F18" s="12">
        <v>625</v>
      </c>
      <c r="G18" s="12">
        <f t="shared" si="0"/>
        <v>3199</v>
      </c>
      <c r="H18" s="12">
        <v>57</v>
      </c>
      <c r="I18" s="12">
        <f t="shared" si="1"/>
        <v>3256</v>
      </c>
      <c r="J18" s="6"/>
    </row>
    <row r="19" spans="2:18" x14ac:dyDescent="0.2">
      <c r="B19" s="12">
        <v>1982</v>
      </c>
      <c r="C19" s="12">
        <v>1126</v>
      </c>
      <c r="D19" s="12">
        <v>1350</v>
      </c>
      <c r="E19" s="12"/>
      <c r="F19" s="12">
        <v>563</v>
      </c>
      <c r="G19" s="12">
        <f t="shared" si="0"/>
        <v>3039</v>
      </c>
      <c r="H19" s="12">
        <v>55</v>
      </c>
      <c r="I19" s="12">
        <f t="shared" si="1"/>
        <v>3094</v>
      </c>
      <c r="J19" s="6"/>
    </row>
    <row r="20" spans="2:18" x14ac:dyDescent="0.2">
      <c r="B20" s="12">
        <v>1983</v>
      </c>
      <c r="C20" s="12">
        <v>1113</v>
      </c>
      <c r="D20" s="12">
        <v>1409</v>
      </c>
      <c r="E20" s="12"/>
      <c r="F20" s="12">
        <v>637</v>
      </c>
      <c r="G20" s="12">
        <f t="shared" si="0"/>
        <v>3159</v>
      </c>
      <c r="H20" s="12">
        <v>52</v>
      </c>
      <c r="I20" s="12">
        <f t="shared" si="1"/>
        <v>3211</v>
      </c>
      <c r="J20" s="6"/>
    </row>
    <row r="21" spans="2:18" x14ac:dyDescent="0.2">
      <c r="B21" s="12">
        <v>1984</v>
      </c>
      <c r="C21" s="12">
        <v>1093</v>
      </c>
      <c r="D21" s="12">
        <v>1450</v>
      </c>
      <c r="E21" s="12"/>
      <c r="F21" s="12">
        <v>649</v>
      </c>
      <c r="G21" s="12">
        <f t="shared" si="0"/>
        <v>3192</v>
      </c>
      <c r="H21" s="12">
        <v>52</v>
      </c>
      <c r="I21" s="12">
        <f t="shared" si="1"/>
        <v>3244</v>
      </c>
      <c r="J21" s="6"/>
    </row>
    <row r="22" spans="2:18" x14ac:dyDescent="0.2">
      <c r="B22" s="12">
        <v>1985</v>
      </c>
      <c r="C22" s="12">
        <v>1098</v>
      </c>
      <c r="D22" s="12">
        <v>1421</v>
      </c>
      <c r="E22" s="12"/>
      <c r="F22" s="12">
        <v>624</v>
      </c>
      <c r="G22" s="12">
        <f t="shared" si="0"/>
        <v>3143</v>
      </c>
      <c r="H22" s="12">
        <v>54</v>
      </c>
      <c r="I22" s="12">
        <f t="shared" si="1"/>
        <v>3197</v>
      </c>
      <c r="J22" s="6"/>
    </row>
    <row r="23" spans="2:18" x14ac:dyDescent="0.2">
      <c r="B23" s="12">
        <v>1986</v>
      </c>
      <c r="C23" s="12">
        <v>1100</v>
      </c>
      <c r="D23" s="12">
        <v>1415</v>
      </c>
      <c r="E23" s="12"/>
      <c r="F23" s="12">
        <v>627</v>
      </c>
      <c r="G23" s="12">
        <f t="shared" si="0"/>
        <v>3142</v>
      </c>
      <c r="H23" s="12">
        <v>59</v>
      </c>
      <c r="I23" s="12">
        <f t="shared" si="1"/>
        <v>3201</v>
      </c>
      <c r="J23" s="6"/>
    </row>
    <row r="24" spans="2:18" x14ac:dyDescent="0.2">
      <c r="B24" s="12">
        <v>1987</v>
      </c>
      <c r="C24" s="12">
        <v>1097</v>
      </c>
      <c r="D24" s="12">
        <v>1402</v>
      </c>
      <c r="E24" s="12"/>
      <c r="F24" s="12">
        <v>622</v>
      </c>
      <c r="G24" s="12">
        <f t="shared" si="0"/>
        <v>3121</v>
      </c>
      <c r="H24" s="12">
        <v>58</v>
      </c>
      <c r="I24" s="12">
        <f t="shared" si="1"/>
        <v>3179</v>
      </c>
      <c r="J24" s="6"/>
    </row>
    <row r="25" spans="2:18" x14ac:dyDescent="0.2">
      <c r="B25" s="12">
        <v>1988</v>
      </c>
      <c r="C25" s="12">
        <v>1122</v>
      </c>
      <c r="D25" s="12">
        <v>1344</v>
      </c>
      <c r="E25" s="12"/>
      <c r="F25" s="12">
        <v>609</v>
      </c>
      <c r="G25" s="12">
        <f t="shared" si="0"/>
        <v>3075</v>
      </c>
      <c r="H25" s="12">
        <v>56</v>
      </c>
      <c r="I25" s="12">
        <f t="shared" si="1"/>
        <v>3131</v>
      </c>
      <c r="J25" s="6"/>
    </row>
    <row r="26" spans="2:18" x14ac:dyDescent="0.2">
      <c r="B26" s="12">
        <v>1989</v>
      </c>
      <c r="C26" s="12">
        <v>1134</v>
      </c>
      <c r="D26" s="12">
        <v>1272</v>
      </c>
      <c r="E26" s="12"/>
      <c r="F26" s="12">
        <v>581</v>
      </c>
      <c r="G26" s="12">
        <f t="shared" si="0"/>
        <v>2987</v>
      </c>
      <c r="H26" s="12">
        <v>57</v>
      </c>
      <c r="I26" s="12">
        <f t="shared" si="1"/>
        <v>3044</v>
      </c>
      <c r="J26" s="6"/>
    </row>
    <row r="27" spans="2:18" x14ac:dyDescent="0.2">
      <c r="B27" s="13">
        <v>1990</v>
      </c>
      <c r="C27" s="13">
        <v>1136</v>
      </c>
      <c r="D27" s="13">
        <v>1234</v>
      </c>
      <c r="E27" s="13"/>
      <c r="F27" s="13">
        <v>558</v>
      </c>
      <c r="G27" s="13">
        <f t="shared" si="0"/>
        <v>2928</v>
      </c>
      <c r="H27" s="13">
        <v>51</v>
      </c>
      <c r="I27" s="13">
        <f t="shared" si="1"/>
        <v>2979</v>
      </c>
      <c r="J27" s="6"/>
    </row>
    <row r="28" spans="2:18" x14ac:dyDescent="0.2">
      <c r="B28" s="12">
        <v>1991</v>
      </c>
      <c r="C28" s="12">
        <v>1139</v>
      </c>
      <c r="D28" s="12">
        <v>1203</v>
      </c>
      <c r="E28" s="12"/>
      <c r="F28" s="12">
        <v>558</v>
      </c>
      <c r="G28" s="12">
        <f t="shared" si="0"/>
        <v>2900</v>
      </c>
      <c r="H28" s="12">
        <v>56</v>
      </c>
      <c r="I28" s="12">
        <f t="shared" si="1"/>
        <v>2956</v>
      </c>
      <c r="J28" s="6"/>
      <c r="L28" s="49"/>
      <c r="M28" s="49"/>
      <c r="N28" s="49"/>
      <c r="O28" s="49"/>
      <c r="P28" s="49"/>
      <c r="Q28" s="49"/>
      <c r="R28" s="49"/>
    </row>
    <row r="29" spans="2:18" x14ac:dyDescent="0.2">
      <c r="B29" s="12">
        <v>1992</v>
      </c>
      <c r="C29" s="12">
        <v>1150</v>
      </c>
      <c r="D29" s="12">
        <v>1155</v>
      </c>
      <c r="E29" s="12"/>
      <c r="F29" s="12">
        <v>567</v>
      </c>
      <c r="G29" s="12">
        <f t="shared" si="0"/>
        <v>2872</v>
      </c>
      <c r="H29" s="12">
        <v>52</v>
      </c>
      <c r="I29" s="12">
        <f t="shared" si="1"/>
        <v>2924</v>
      </c>
      <c r="J29" s="6"/>
    </row>
    <row r="30" spans="2:18" x14ac:dyDescent="0.2">
      <c r="B30" s="12">
        <v>1993</v>
      </c>
      <c r="C30" s="12">
        <v>1140</v>
      </c>
      <c r="D30" s="12">
        <v>1081</v>
      </c>
      <c r="E30" s="12"/>
      <c r="F30" s="12">
        <v>521</v>
      </c>
      <c r="G30" s="12">
        <f t="shared" si="0"/>
        <v>2742</v>
      </c>
      <c r="H30" s="12">
        <v>39</v>
      </c>
      <c r="I30" s="12">
        <f t="shared" si="1"/>
        <v>2781</v>
      </c>
      <c r="J30" s="6"/>
      <c r="M30" s="50"/>
      <c r="N30" s="50"/>
      <c r="O30" s="50"/>
      <c r="P30" s="4"/>
      <c r="Q30" s="4"/>
      <c r="R30" s="4"/>
    </row>
    <row r="31" spans="2:18" x14ac:dyDescent="0.2">
      <c r="B31" s="12">
        <v>1994</v>
      </c>
      <c r="C31" s="12">
        <v>1143</v>
      </c>
      <c r="D31" s="12">
        <v>1018</v>
      </c>
      <c r="E31" s="12">
        <v>82</v>
      </c>
      <c r="F31" s="12"/>
      <c r="G31" s="12">
        <f>$C31+$D31+$F31</f>
        <v>2161</v>
      </c>
      <c r="H31" s="12">
        <v>40</v>
      </c>
      <c r="I31" s="12">
        <f t="shared" si="1"/>
        <v>2201</v>
      </c>
      <c r="J31" s="6"/>
      <c r="L31" s="9"/>
      <c r="M31" s="5"/>
      <c r="N31" s="5"/>
      <c r="O31" s="5"/>
      <c r="P31" s="3"/>
      <c r="Q31" s="5"/>
      <c r="R31" s="3"/>
    </row>
    <row r="32" spans="2:18" x14ac:dyDescent="0.2">
      <c r="B32" s="12">
        <v>1995</v>
      </c>
      <c r="C32" s="12">
        <v>1152</v>
      </c>
      <c r="D32" s="12">
        <v>1208</v>
      </c>
      <c r="E32" s="12">
        <v>83</v>
      </c>
      <c r="F32" s="12"/>
      <c r="G32" s="12">
        <f t="shared" ref="G32:G37" si="2">$C32+$D32+$F32</f>
        <v>2360</v>
      </c>
      <c r="H32" s="12">
        <v>40</v>
      </c>
      <c r="I32" s="12">
        <f t="shared" si="1"/>
        <v>2400</v>
      </c>
      <c r="J32" s="6"/>
      <c r="L32" s="3"/>
      <c r="M32" s="5"/>
      <c r="N32" s="5"/>
      <c r="O32" s="5"/>
      <c r="P32" s="3"/>
      <c r="Q32" s="3"/>
      <c r="R32" s="3"/>
    </row>
    <row r="33" spans="2:18" x14ac:dyDescent="0.2">
      <c r="B33" s="12">
        <v>1996</v>
      </c>
      <c r="C33" s="12">
        <v>1151</v>
      </c>
      <c r="D33" s="12">
        <v>1172</v>
      </c>
      <c r="E33" s="12">
        <v>98</v>
      </c>
      <c r="F33" s="12"/>
      <c r="G33" s="12">
        <f t="shared" si="2"/>
        <v>2323</v>
      </c>
      <c r="H33" s="12">
        <v>38</v>
      </c>
      <c r="I33" s="12">
        <f t="shared" si="1"/>
        <v>2361</v>
      </c>
      <c r="J33" s="6"/>
      <c r="M33" s="6"/>
      <c r="N33" s="6"/>
      <c r="O33" s="5"/>
      <c r="P33" s="3"/>
      <c r="Q33" s="3"/>
      <c r="R33" s="3"/>
    </row>
    <row r="34" spans="2:18" x14ac:dyDescent="0.2">
      <c r="B34" s="12">
        <v>1997</v>
      </c>
      <c r="C34" s="12">
        <v>1148</v>
      </c>
      <c r="D34" s="12">
        <v>1111</v>
      </c>
      <c r="E34" s="12">
        <v>132</v>
      </c>
      <c r="F34" s="12"/>
      <c r="G34" s="12">
        <f t="shared" si="2"/>
        <v>2259</v>
      </c>
      <c r="H34" s="12">
        <v>46</v>
      </c>
      <c r="I34" s="12">
        <f t="shared" si="1"/>
        <v>2305</v>
      </c>
      <c r="J34" s="6"/>
      <c r="L34" s="4"/>
      <c r="O34" s="3"/>
      <c r="P34" s="3"/>
      <c r="Q34" s="3"/>
      <c r="R34" s="3"/>
    </row>
    <row r="35" spans="2:18" x14ac:dyDescent="0.2">
      <c r="B35" s="12">
        <v>1998</v>
      </c>
      <c r="C35" s="12">
        <v>1158</v>
      </c>
      <c r="D35" s="12">
        <v>1059</v>
      </c>
      <c r="E35" s="12">
        <v>150</v>
      </c>
      <c r="F35" s="12"/>
      <c r="G35" s="12">
        <f t="shared" si="2"/>
        <v>2217</v>
      </c>
      <c r="H35" s="12">
        <v>45</v>
      </c>
      <c r="I35" s="12">
        <f t="shared" si="1"/>
        <v>2262</v>
      </c>
      <c r="J35" s="6"/>
      <c r="L35" s="1"/>
      <c r="M35" s="1"/>
      <c r="N35" s="1"/>
      <c r="O35" s="1"/>
      <c r="P35" s="4"/>
      <c r="Q35" s="1"/>
      <c r="R35" s="1"/>
    </row>
    <row r="36" spans="2:18" x14ac:dyDescent="0.2">
      <c r="B36" s="12">
        <v>1999</v>
      </c>
      <c r="C36" s="12">
        <v>1176</v>
      </c>
      <c r="D36" s="12">
        <v>1056</v>
      </c>
      <c r="E36" s="12">
        <v>232</v>
      </c>
      <c r="F36" s="12"/>
      <c r="G36" s="12">
        <f t="shared" si="2"/>
        <v>2232</v>
      </c>
      <c r="H36" s="12">
        <v>31</v>
      </c>
      <c r="I36" s="12">
        <f t="shared" si="1"/>
        <v>2263</v>
      </c>
      <c r="J36" s="6"/>
      <c r="L36" s="1"/>
      <c r="M36" s="1"/>
      <c r="N36" s="1"/>
      <c r="O36" s="1"/>
      <c r="P36" s="1"/>
      <c r="Q36" s="1"/>
      <c r="R36" s="1"/>
    </row>
    <row r="37" spans="2:18" x14ac:dyDescent="0.2">
      <c r="B37" s="13">
        <v>2000</v>
      </c>
      <c r="C37" s="13">
        <v>1117</v>
      </c>
      <c r="D37" s="13">
        <v>1013</v>
      </c>
      <c r="E37" s="13">
        <v>260</v>
      </c>
      <c r="F37" s="13"/>
      <c r="G37" s="13">
        <f t="shared" si="2"/>
        <v>2130</v>
      </c>
      <c r="H37" s="13">
        <v>28</v>
      </c>
      <c r="I37" s="13">
        <f t="shared" si="1"/>
        <v>2158</v>
      </c>
      <c r="J37" s="6"/>
      <c r="L37" s="1"/>
      <c r="M37" s="1"/>
      <c r="N37" s="1"/>
      <c r="O37" s="1"/>
      <c r="P37" s="1"/>
      <c r="Q37" s="1"/>
      <c r="R37" s="1"/>
    </row>
    <row r="38" spans="2:18" x14ac:dyDescent="0.2">
      <c r="B38" s="12">
        <v>2001</v>
      </c>
      <c r="C38" s="12">
        <v>1053</v>
      </c>
      <c r="D38" s="12">
        <v>942</v>
      </c>
      <c r="E38" s="12">
        <v>213</v>
      </c>
      <c r="F38" s="12"/>
      <c r="G38" s="12">
        <v>1995</v>
      </c>
      <c r="H38" s="12">
        <v>18</v>
      </c>
      <c r="I38" s="12">
        <v>2013</v>
      </c>
      <c r="J38" s="6"/>
    </row>
    <row r="39" spans="2:18" x14ac:dyDescent="0.2">
      <c r="B39" s="12">
        <v>2002</v>
      </c>
      <c r="C39" s="12">
        <v>1093</v>
      </c>
      <c r="D39" s="12">
        <v>851</v>
      </c>
      <c r="E39" s="12">
        <v>283</v>
      </c>
      <c r="F39" s="12"/>
      <c r="G39" s="12">
        <v>1944</v>
      </c>
      <c r="H39" s="12">
        <v>12</v>
      </c>
      <c r="I39" s="12">
        <v>1956</v>
      </c>
      <c r="J39" s="6"/>
    </row>
    <row r="40" spans="2:18" x14ac:dyDescent="0.2">
      <c r="B40" s="12">
        <v>2003</v>
      </c>
      <c r="C40" s="12">
        <v>1113</v>
      </c>
      <c r="D40" s="12">
        <v>791</v>
      </c>
      <c r="E40" s="12">
        <v>300</v>
      </c>
      <c r="F40" s="6"/>
      <c r="G40" s="12">
        <v>1904</v>
      </c>
      <c r="H40" s="12">
        <v>6</v>
      </c>
      <c r="I40" s="12">
        <v>1910</v>
      </c>
      <c r="J40" s="6"/>
    </row>
    <row r="41" spans="2:18" x14ac:dyDescent="0.2">
      <c r="B41" s="12">
        <v>2004</v>
      </c>
      <c r="C41" s="12">
        <v>1122</v>
      </c>
      <c r="D41" s="12">
        <v>694</v>
      </c>
      <c r="E41" s="12">
        <v>324</v>
      </c>
      <c r="F41" s="6"/>
      <c r="G41" s="12">
        <v>1816</v>
      </c>
      <c r="H41" s="12" t="s">
        <v>10</v>
      </c>
      <c r="I41" s="12">
        <v>2001</v>
      </c>
      <c r="J41" s="6"/>
    </row>
    <row r="42" spans="2:18" x14ac:dyDescent="0.2">
      <c r="B42" s="12">
        <v>2005</v>
      </c>
      <c r="C42" s="12">
        <v>1124</v>
      </c>
      <c r="D42" s="12">
        <v>617</v>
      </c>
      <c r="E42" s="12">
        <v>312</v>
      </c>
      <c r="F42" s="6"/>
      <c r="G42" s="12">
        <v>1741</v>
      </c>
      <c r="H42" s="12" t="s">
        <v>11</v>
      </c>
      <c r="I42" s="12">
        <v>1970</v>
      </c>
      <c r="J42" s="6"/>
    </row>
    <row r="43" spans="2:18" x14ac:dyDescent="0.2">
      <c r="B43" s="12">
        <v>2006</v>
      </c>
      <c r="C43" s="12">
        <v>1119</v>
      </c>
      <c r="D43" s="12">
        <v>570</v>
      </c>
      <c r="E43" s="12">
        <v>310</v>
      </c>
      <c r="F43" s="6"/>
      <c r="G43" s="12">
        <v>1689</v>
      </c>
      <c r="H43" s="12" t="s">
        <v>12</v>
      </c>
      <c r="I43" s="12">
        <v>1958</v>
      </c>
      <c r="J43" s="6"/>
    </row>
    <row r="44" spans="2:18" x14ac:dyDescent="0.2">
      <c r="B44" s="12">
        <v>2007</v>
      </c>
      <c r="C44" s="12">
        <v>1105</v>
      </c>
      <c r="D44" s="12">
        <v>552</v>
      </c>
      <c r="E44" s="12">
        <v>322</v>
      </c>
      <c r="F44" s="6"/>
      <c r="G44" s="12">
        <v>1657</v>
      </c>
      <c r="H44" s="12">
        <v>249</v>
      </c>
      <c r="I44" s="12">
        <v>1906</v>
      </c>
      <c r="J44" s="6"/>
    </row>
    <row r="45" spans="2:18" x14ac:dyDescent="0.2">
      <c r="B45" s="12">
        <v>2008</v>
      </c>
      <c r="C45" s="12">
        <v>1072</v>
      </c>
      <c r="D45" s="12">
        <v>538</v>
      </c>
      <c r="E45" s="12">
        <v>315</v>
      </c>
      <c r="F45" s="6"/>
      <c r="G45" s="12">
        <v>1610</v>
      </c>
      <c r="H45" s="12">
        <v>189</v>
      </c>
      <c r="I45" s="12">
        <v>1799</v>
      </c>
      <c r="J45" s="6"/>
    </row>
    <row r="46" spans="2:18" x14ac:dyDescent="0.2">
      <c r="B46" s="12">
        <v>2009</v>
      </c>
      <c r="C46" s="12">
        <v>1069</v>
      </c>
      <c r="D46" s="12">
        <v>513</v>
      </c>
      <c r="E46" s="12">
        <v>340</v>
      </c>
      <c r="F46" s="6"/>
      <c r="G46" s="12">
        <v>1582</v>
      </c>
      <c r="H46" s="12">
        <v>213</v>
      </c>
      <c r="I46" s="12">
        <v>1795</v>
      </c>
      <c r="J46" s="6"/>
    </row>
    <row r="47" spans="2:18" x14ac:dyDescent="0.2">
      <c r="B47" s="13">
        <v>2010</v>
      </c>
      <c r="C47" s="13">
        <v>1061</v>
      </c>
      <c r="D47" s="13">
        <v>497</v>
      </c>
      <c r="E47" s="13">
        <v>352</v>
      </c>
      <c r="F47" s="24"/>
      <c r="G47" s="13">
        <v>1558</v>
      </c>
      <c r="H47" s="13">
        <v>219</v>
      </c>
      <c r="I47" s="13">
        <v>1777</v>
      </c>
      <c r="J47" s="6"/>
    </row>
    <row r="48" spans="2:18" x14ac:dyDescent="0.2">
      <c r="B48" s="12">
        <v>2011</v>
      </c>
      <c r="C48" s="12">
        <v>1036</v>
      </c>
      <c r="D48" s="12">
        <v>473</v>
      </c>
      <c r="E48" s="12">
        <v>348</v>
      </c>
      <c r="F48" s="6"/>
      <c r="G48" s="12">
        <v>1509</v>
      </c>
      <c r="H48" s="12">
        <v>241</v>
      </c>
      <c r="I48" s="12">
        <v>1750</v>
      </c>
      <c r="J48" s="6"/>
    </row>
    <row r="49" spans="2:10" x14ac:dyDescent="0.2">
      <c r="B49" s="1"/>
      <c r="C49" s="1"/>
      <c r="D49" s="1"/>
      <c r="E49" s="1"/>
      <c r="F49" s="6"/>
      <c r="G49" s="1"/>
      <c r="H49" s="1"/>
      <c r="I49" s="1"/>
      <c r="J49" s="6"/>
    </row>
    <row r="50" spans="2:10" ht="18.75" x14ac:dyDescent="0.25">
      <c r="B50" s="47" t="s">
        <v>13</v>
      </c>
      <c r="C50" s="47"/>
      <c r="D50" s="47"/>
      <c r="E50" s="47"/>
      <c r="F50" s="47"/>
      <c r="G50" s="47"/>
      <c r="H50" s="47"/>
      <c r="I50" s="1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1"/>
      <c r="J51" s="6"/>
    </row>
    <row r="52" spans="2:10" x14ac:dyDescent="0.2">
      <c r="B52" s="6"/>
      <c r="C52" s="44" t="s">
        <v>14</v>
      </c>
      <c r="D52" s="45"/>
      <c r="E52" s="45"/>
      <c r="F52" s="45"/>
      <c r="G52" s="46"/>
      <c r="H52" s="30" t="s">
        <v>3</v>
      </c>
      <c r="I52" s="34"/>
      <c r="J52" s="30" t="s">
        <v>5</v>
      </c>
    </row>
    <row r="53" spans="2:10" ht="48.75" customHeight="1" x14ac:dyDescent="0.2">
      <c r="B53" s="35" t="s">
        <v>15</v>
      </c>
      <c r="C53" s="36" t="s">
        <v>16</v>
      </c>
      <c r="D53" s="37" t="s">
        <v>17</v>
      </c>
      <c r="E53" s="37" t="s">
        <v>18</v>
      </c>
      <c r="F53" s="37" t="s">
        <v>19</v>
      </c>
      <c r="G53" s="38" t="s">
        <v>20</v>
      </c>
      <c r="H53" s="39" t="s">
        <v>21</v>
      </c>
      <c r="I53" s="40" t="s">
        <v>22</v>
      </c>
      <c r="J53" s="41"/>
    </row>
    <row r="54" spans="2:10" x14ac:dyDescent="0.2">
      <c r="B54" s="42"/>
      <c r="C54" s="26"/>
      <c r="D54" s="6"/>
      <c r="E54" s="6"/>
      <c r="G54" s="27"/>
      <c r="H54" s="32"/>
      <c r="I54" s="32"/>
      <c r="J54" s="32"/>
    </row>
    <row r="55" spans="2:10" x14ac:dyDescent="0.2">
      <c r="B55" s="43"/>
      <c r="C55" s="26"/>
      <c r="D55" s="6"/>
      <c r="E55" s="6"/>
      <c r="G55" s="27"/>
      <c r="H55" s="32"/>
      <c r="I55" s="32"/>
      <c r="J55" s="32"/>
    </row>
    <row r="56" spans="2:10" x14ac:dyDescent="0.2">
      <c r="B56" s="31"/>
      <c r="C56" s="26"/>
      <c r="D56" s="6"/>
      <c r="E56" s="3"/>
      <c r="G56" s="27"/>
      <c r="H56" s="32"/>
      <c r="I56" s="32"/>
      <c r="J56" s="32"/>
    </row>
    <row r="57" spans="2:10" x14ac:dyDescent="0.2">
      <c r="B57" s="33">
        <v>2012</v>
      </c>
      <c r="C57" s="28">
        <v>1016</v>
      </c>
      <c r="D57" s="12">
        <v>614</v>
      </c>
      <c r="E57" s="12">
        <v>422</v>
      </c>
      <c r="G57" s="27"/>
      <c r="H57" s="31">
        <v>1630</v>
      </c>
      <c r="I57" s="33">
        <v>189</v>
      </c>
      <c r="J57" s="31">
        <v>1819</v>
      </c>
    </row>
    <row r="58" spans="2:10" x14ac:dyDescent="0.2">
      <c r="B58" s="33">
        <v>2013</v>
      </c>
      <c r="C58" s="28">
        <v>1004</v>
      </c>
      <c r="D58" s="12">
        <v>598</v>
      </c>
      <c r="E58" s="12">
        <v>357</v>
      </c>
      <c r="G58" s="27"/>
      <c r="H58" s="31">
        <v>1602</v>
      </c>
      <c r="I58" s="33">
        <v>180</v>
      </c>
      <c r="J58" s="31">
        <v>1782</v>
      </c>
    </row>
    <row r="59" spans="2:10" x14ac:dyDescent="0.2">
      <c r="B59" s="33">
        <v>2014</v>
      </c>
      <c r="C59" s="28">
        <v>1001</v>
      </c>
      <c r="D59" s="12">
        <v>587</v>
      </c>
      <c r="E59" s="12">
        <v>377</v>
      </c>
      <c r="G59" s="27"/>
      <c r="H59" s="31">
        <v>1588</v>
      </c>
      <c r="I59" s="33">
        <v>128</v>
      </c>
      <c r="J59" s="31">
        <v>1716</v>
      </c>
    </row>
    <row r="60" spans="2:10" x14ac:dyDescent="0.2">
      <c r="B60" s="33">
        <v>2015</v>
      </c>
      <c r="C60" s="28">
        <v>1017</v>
      </c>
      <c r="D60" s="12">
        <v>563</v>
      </c>
      <c r="E60" s="12">
        <v>391</v>
      </c>
      <c r="G60" s="27"/>
      <c r="H60" s="31">
        <f>C60+D60</f>
        <v>1580</v>
      </c>
      <c r="I60" s="33">
        <v>125</v>
      </c>
      <c r="J60" s="31">
        <f>H60+I60</f>
        <v>1705</v>
      </c>
    </row>
    <row r="61" spans="2:10" x14ac:dyDescent="0.2">
      <c r="B61" s="33">
        <v>2016</v>
      </c>
      <c r="C61" s="28">
        <v>1023</v>
      </c>
      <c r="D61" s="12">
        <v>555</v>
      </c>
      <c r="E61" s="12">
        <v>432</v>
      </c>
      <c r="G61" s="27"/>
      <c r="H61" s="31">
        <f>C61+D61</f>
        <v>1578</v>
      </c>
      <c r="I61" s="33">
        <v>119</v>
      </c>
      <c r="J61" s="31">
        <f>H61+I61</f>
        <v>1697</v>
      </c>
    </row>
    <row r="62" spans="2:10" x14ac:dyDescent="0.2">
      <c r="B62" s="33">
        <v>2017</v>
      </c>
      <c r="C62" s="28">
        <v>1106</v>
      </c>
      <c r="D62" s="12">
        <v>546</v>
      </c>
      <c r="E62" s="12">
        <v>541</v>
      </c>
      <c r="G62" s="27"/>
      <c r="H62" s="31">
        <v>1652</v>
      </c>
      <c r="I62" s="33">
        <v>151</v>
      </c>
      <c r="J62" s="31">
        <v>1803</v>
      </c>
    </row>
    <row r="63" spans="2:10" x14ac:dyDescent="0.2">
      <c r="B63" s="33">
        <v>2018</v>
      </c>
      <c r="C63" s="28">
        <v>1176</v>
      </c>
      <c r="D63" s="12">
        <v>530</v>
      </c>
      <c r="E63" s="12">
        <v>615</v>
      </c>
      <c r="G63" s="27"/>
      <c r="H63" s="31">
        <v>1706</v>
      </c>
      <c r="I63" s="33">
        <v>129</v>
      </c>
      <c r="J63" s="31">
        <v>1835</v>
      </c>
    </row>
    <row r="64" spans="2:10" x14ac:dyDescent="0.2">
      <c r="B64" s="33">
        <v>2019</v>
      </c>
      <c r="C64" s="28">
        <v>1307</v>
      </c>
      <c r="D64" s="12">
        <v>402</v>
      </c>
      <c r="E64" s="12">
        <v>661</v>
      </c>
      <c r="G64" s="27"/>
      <c r="H64" s="31">
        <v>1709</v>
      </c>
      <c r="I64" s="33">
        <v>125</v>
      </c>
      <c r="J64" s="31">
        <v>1834</v>
      </c>
    </row>
    <row r="65" spans="2:10" x14ac:dyDescent="0.2">
      <c r="B65" s="33">
        <v>2020</v>
      </c>
      <c r="C65" s="28">
        <v>1227</v>
      </c>
      <c r="D65" s="12">
        <v>482</v>
      </c>
      <c r="E65" s="12">
        <v>678</v>
      </c>
      <c r="F65" s="12">
        <v>190</v>
      </c>
      <c r="G65" s="29">
        <v>746</v>
      </c>
      <c r="H65" s="31">
        <v>1709</v>
      </c>
      <c r="I65" s="33">
        <v>129</v>
      </c>
      <c r="J65" s="31">
        <v>1838</v>
      </c>
    </row>
    <row r="66" spans="2:10" x14ac:dyDescent="0.2">
      <c r="B66" s="33">
        <v>2021</v>
      </c>
      <c r="C66" s="12">
        <v>1249</v>
      </c>
      <c r="D66" s="12">
        <v>464</v>
      </c>
      <c r="E66" s="12">
        <v>713</v>
      </c>
      <c r="F66" s="12">
        <v>220</v>
      </c>
      <c r="G66" s="12">
        <v>1126</v>
      </c>
      <c r="H66" s="31">
        <f>C66+D66</f>
        <v>1713</v>
      </c>
      <c r="I66" s="12">
        <v>132</v>
      </c>
      <c r="J66" s="31">
        <f>H66+I66</f>
        <v>1845</v>
      </c>
    </row>
    <row r="67" spans="2:10" x14ac:dyDescent="0.2">
      <c r="B67" s="33">
        <v>2022</v>
      </c>
      <c r="C67" s="12">
        <v>1114</v>
      </c>
      <c r="D67" s="12">
        <v>598</v>
      </c>
      <c r="E67" s="12">
        <v>761</v>
      </c>
      <c r="F67" s="12">
        <v>221</v>
      </c>
      <c r="G67" s="12">
        <v>1264</v>
      </c>
      <c r="H67" s="31">
        <f>C67+D67</f>
        <v>1712</v>
      </c>
      <c r="I67" s="12">
        <v>111</v>
      </c>
      <c r="J67" s="31">
        <f>H67+I67</f>
        <v>1823</v>
      </c>
    </row>
    <row r="68" spans="2:10" x14ac:dyDescent="0.2">
      <c r="B68" s="33">
        <v>2023</v>
      </c>
      <c r="C68" s="12">
        <v>1379</v>
      </c>
      <c r="D68" s="12">
        <v>420</v>
      </c>
      <c r="E68" s="12">
        <v>961</v>
      </c>
      <c r="F68" s="12">
        <v>276</v>
      </c>
      <c r="G68" s="12">
        <v>1668</v>
      </c>
      <c r="H68" s="31">
        <f>C68+D68</f>
        <v>1799</v>
      </c>
      <c r="I68" s="12">
        <v>165</v>
      </c>
      <c r="J68" s="31">
        <f>H68+I68</f>
        <v>1964</v>
      </c>
    </row>
    <row r="69" spans="2:10" x14ac:dyDescent="0.2">
      <c r="B69" s="33">
        <v>2024</v>
      </c>
      <c r="C69" s="12">
        <v>1366</v>
      </c>
      <c r="D69" s="12">
        <v>419</v>
      </c>
      <c r="E69" s="12">
        <v>995</v>
      </c>
      <c r="F69" s="12">
        <v>302</v>
      </c>
      <c r="G69" s="12">
        <v>2051</v>
      </c>
      <c r="H69" s="31">
        <f>C69+D69</f>
        <v>1785</v>
      </c>
      <c r="I69" s="12">
        <v>162</v>
      </c>
      <c r="J69" s="31">
        <f>H69+I69</f>
        <v>1947</v>
      </c>
    </row>
    <row r="70" spans="2:10" x14ac:dyDescent="0.2">
      <c r="B70" s="1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22" t="s">
        <v>23</v>
      </c>
      <c r="C71" s="8"/>
      <c r="D71" s="8"/>
      <c r="E71" s="8"/>
      <c r="F71" s="8"/>
      <c r="G71" s="8"/>
      <c r="H71" s="8"/>
      <c r="I71" s="8"/>
      <c r="J71" s="6"/>
    </row>
    <row r="72" spans="2:10" x14ac:dyDescent="0.2">
      <c r="B72" s="23" t="s">
        <v>24</v>
      </c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 t="s">
        <v>25</v>
      </c>
    </row>
    <row r="74" spans="2:10" x14ac:dyDescent="0.2">
      <c r="B74" t="s">
        <v>26</v>
      </c>
    </row>
  </sheetData>
  <mergeCells count="6">
    <mergeCell ref="C52:G52"/>
    <mergeCell ref="B50:H50"/>
    <mergeCell ref="B2:I2"/>
    <mergeCell ref="C4:E4"/>
    <mergeCell ref="L28:R28"/>
    <mergeCell ref="M30:O30"/>
  </mergeCells>
  <phoneticPr fontId="0" type="noConversion"/>
  <pageMargins left="0.78740157499999996" right="0.78740157499999996" top="0.984251969" bottom="0.984251969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7"/>
  <sheetViews>
    <sheetView tabSelected="1" topLeftCell="A30" zoomScaleNormal="100" workbookViewId="0">
      <selection activeCell="S51" sqref="S51"/>
    </sheetView>
  </sheetViews>
  <sheetFormatPr baseColWidth="10" defaultColWidth="11.42578125" defaultRowHeight="14.25" x14ac:dyDescent="0.2"/>
  <cols>
    <col min="1" max="1" width="11.42578125" style="10"/>
    <col min="2" max="2" width="8.7109375" style="10" customWidth="1"/>
    <col min="3" max="3" width="8" style="10" customWidth="1"/>
    <col min="4" max="4" width="10" style="10" customWidth="1"/>
    <col min="5" max="5" width="14.5703125" style="10" customWidth="1"/>
    <col min="6" max="6" width="14.85546875" style="10" customWidth="1"/>
    <col min="7" max="7" width="14.7109375" style="10" customWidth="1"/>
    <col min="8" max="8" width="9.85546875" style="10" customWidth="1"/>
    <col min="9" max="9" width="10.5703125" style="10" bestFit="1" customWidth="1"/>
    <col min="10" max="10" width="10.5703125" style="10" customWidth="1"/>
    <col min="11" max="11" width="12.7109375" style="10" customWidth="1"/>
    <col min="12" max="12" width="10.7109375" style="10" customWidth="1"/>
    <col min="13" max="13" width="10.5703125" style="10" customWidth="1"/>
    <col min="14" max="14" width="10" style="10" customWidth="1"/>
    <col min="15" max="15" width="6.7109375" style="10" customWidth="1"/>
    <col min="16" max="16384" width="11.42578125" style="10"/>
  </cols>
  <sheetData>
    <row r="2" spans="2:15" ht="15.75" x14ac:dyDescent="0.25">
      <c r="B2" s="47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15" x14ac:dyDescent="0.2">
      <c r="B3" s="48" t="s">
        <v>28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5" x14ac:dyDescent="0.25">
      <c r="B4" s="11"/>
    </row>
    <row r="5" spans="2:15" x14ac:dyDescent="0.2">
      <c r="B5" s="2" t="s">
        <v>29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  <c r="I5" s="2" t="s">
        <v>36</v>
      </c>
      <c r="J5" s="2"/>
      <c r="K5" s="2" t="s">
        <v>37</v>
      </c>
      <c r="L5" s="2" t="s">
        <v>38</v>
      </c>
      <c r="M5" s="2" t="s">
        <v>39</v>
      </c>
      <c r="N5" s="2" t="s">
        <v>40</v>
      </c>
      <c r="O5" s="2" t="s">
        <v>41</v>
      </c>
    </row>
    <row r="6" spans="2:15" x14ac:dyDescent="0.2">
      <c r="B6" s="13">
        <v>1990</v>
      </c>
      <c r="C6" s="13">
        <v>468</v>
      </c>
      <c r="D6" s="13">
        <v>351</v>
      </c>
      <c r="E6" s="13">
        <v>31</v>
      </c>
      <c r="F6" s="14" t="s">
        <v>42</v>
      </c>
      <c r="G6" s="14"/>
      <c r="H6" s="13">
        <v>223</v>
      </c>
      <c r="I6" s="13">
        <v>498</v>
      </c>
      <c r="J6" s="13"/>
      <c r="K6" s="13">
        <v>599</v>
      </c>
      <c r="L6" s="13">
        <v>200</v>
      </c>
      <c r="M6" s="14" t="s">
        <v>42</v>
      </c>
      <c r="N6" s="14" t="s">
        <v>42</v>
      </c>
      <c r="O6" s="15">
        <f>SUM(C6:N6)</f>
        <v>2370</v>
      </c>
    </row>
    <row r="7" spans="2:15" x14ac:dyDescent="0.2">
      <c r="B7" s="12">
        <v>1991</v>
      </c>
      <c r="C7" s="12">
        <v>460</v>
      </c>
      <c r="D7" s="12">
        <v>347</v>
      </c>
      <c r="E7" s="12">
        <v>38</v>
      </c>
      <c r="F7" s="16" t="s">
        <v>42</v>
      </c>
      <c r="G7" s="16"/>
      <c r="H7" s="12">
        <v>215</v>
      </c>
      <c r="I7" s="12">
        <v>494</v>
      </c>
      <c r="J7" s="12"/>
      <c r="K7" s="12">
        <v>589</v>
      </c>
      <c r="L7" s="12">
        <v>199</v>
      </c>
      <c r="M7" s="16" t="s">
        <v>42</v>
      </c>
      <c r="N7" s="16" t="s">
        <v>42</v>
      </c>
      <c r="O7" s="2">
        <f t="shared" ref="O7:O18" si="0">SUM(C7:N7)</f>
        <v>2342</v>
      </c>
    </row>
    <row r="8" spans="2:15" x14ac:dyDescent="0.2">
      <c r="B8" s="12">
        <v>1992</v>
      </c>
      <c r="C8" s="12">
        <v>455</v>
      </c>
      <c r="D8" s="12">
        <v>338</v>
      </c>
      <c r="E8" s="12">
        <v>253</v>
      </c>
      <c r="F8" s="16" t="s">
        <v>42</v>
      </c>
      <c r="G8" s="16"/>
      <c r="H8" s="16" t="s">
        <v>42</v>
      </c>
      <c r="I8" s="12">
        <v>455</v>
      </c>
      <c r="J8" s="12"/>
      <c r="K8" s="12">
        <v>601</v>
      </c>
      <c r="L8" s="12">
        <v>203</v>
      </c>
      <c r="M8" s="16" t="s">
        <v>42</v>
      </c>
      <c r="N8" s="16" t="s">
        <v>42</v>
      </c>
      <c r="O8" s="2">
        <f t="shared" si="0"/>
        <v>2305</v>
      </c>
    </row>
    <row r="9" spans="2:15" x14ac:dyDescent="0.2">
      <c r="B9" s="12">
        <v>1993</v>
      </c>
      <c r="C9" s="12">
        <v>450</v>
      </c>
      <c r="D9" s="12">
        <v>331</v>
      </c>
      <c r="E9" s="12">
        <v>239</v>
      </c>
      <c r="F9" s="16" t="s">
        <v>42</v>
      </c>
      <c r="G9" s="16"/>
      <c r="H9" s="16" t="s">
        <v>42</v>
      </c>
      <c r="I9" s="12">
        <v>406</v>
      </c>
      <c r="J9" s="12"/>
      <c r="K9" s="12">
        <v>588</v>
      </c>
      <c r="L9" s="12">
        <v>207</v>
      </c>
      <c r="M9" s="16" t="s">
        <v>42</v>
      </c>
      <c r="N9" s="16" t="s">
        <v>42</v>
      </c>
      <c r="O9" s="2">
        <f t="shared" si="0"/>
        <v>2221</v>
      </c>
    </row>
    <row r="10" spans="2:15" x14ac:dyDescent="0.2">
      <c r="B10" s="12">
        <v>1994</v>
      </c>
      <c r="C10" s="12">
        <v>427</v>
      </c>
      <c r="D10" s="12">
        <v>314</v>
      </c>
      <c r="E10" s="12">
        <v>233</v>
      </c>
      <c r="F10" s="16" t="s">
        <v>42</v>
      </c>
      <c r="G10" s="16"/>
      <c r="H10" s="16" t="s">
        <v>42</v>
      </c>
      <c r="I10" s="12">
        <v>399</v>
      </c>
      <c r="J10" s="12"/>
      <c r="K10" s="12">
        <v>567</v>
      </c>
      <c r="L10" s="12">
        <v>206</v>
      </c>
      <c r="M10" s="17">
        <v>15</v>
      </c>
      <c r="N10" s="16" t="s">
        <v>42</v>
      </c>
      <c r="O10" s="2">
        <f t="shared" si="0"/>
        <v>2161</v>
      </c>
    </row>
    <row r="11" spans="2:15" x14ac:dyDescent="0.2">
      <c r="B11" s="13">
        <v>1995</v>
      </c>
      <c r="C11" s="13">
        <v>410</v>
      </c>
      <c r="D11" s="13">
        <v>311</v>
      </c>
      <c r="E11" s="14" t="s">
        <v>42</v>
      </c>
      <c r="F11" s="13">
        <v>428</v>
      </c>
      <c r="G11" s="13"/>
      <c r="H11" s="14" t="s">
        <v>42</v>
      </c>
      <c r="I11" s="13">
        <v>471</v>
      </c>
      <c r="J11" s="13"/>
      <c r="K11" s="13">
        <v>557</v>
      </c>
      <c r="L11" s="14" t="s">
        <v>42</v>
      </c>
      <c r="M11" s="18">
        <v>24</v>
      </c>
      <c r="N11" s="14" t="s">
        <v>42</v>
      </c>
      <c r="O11" s="15">
        <f t="shared" si="0"/>
        <v>2201</v>
      </c>
    </row>
    <row r="12" spans="2:15" x14ac:dyDescent="0.2">
      <c r="B12" s="12">
        <v>1996</v>
      </c>
      <c r="C12" s="12">
        <v>530</v>
      </c>
      <c r="D12" s="12">
        <v>307</v>
      </c>
      <c r="E12" s="16" t="s">
        <v>42</v>
      </c>
      <c r="F12" s="12">
        <v>427</v>
      </c>
      <c r="G12" s="12" t="s">
        <v>42</v>
      </c>
      <c r="H12" s="16" t="s">
        <v>42</v>
      </c>
      <c r="I12" s="12">
        <v>466</v>
      </c>
      <c r="J12" s="12"/>
      <c r="K12" s="12">
        <v>568</v>
      </c>
      <c r="L12" s="16" t="s">
        <v>42</v>
      </c>
      <c r="M12" s="17">
        <v>25</v>
      </c>
      <c r="N12" s="16" t="s">
        <v>42</v>
      </c>
      <c r="O12" s="2">
        <f t="shared" si="0"/>
        <v>2323</v>
      </c>
    </row>
    <row r="13" spans="2:15" x14ac:dyDescent="0.2">
      <c r="B13" s="12">
        <v>1997</v>
      </c>
      <c r="C13" s="12">
        <v>525</v>
      </c>
      <c r="D13" s="12">
        <v>293</v>
      </c>
      <c r="E13" s="16" t="s">
        <v>42</v>
      </c>
      <c r="F13" s="12">
        <v>419</v>
      </c>
      <c r="G13" s="12" t="s">
        <v>42</v>
      </c>
      <c r="H13" s="16" t="s">
        <v>42</v>
      </c>
      <c r="I13" s="12">
        <v>442</v>
      </c>
      <c r="J13" s="12"/>
      <c r="K13" s="12">
        <v>547</v>
      </c>
      <c r="L13" s="16" t="s">
        <v>42</v>
      </c>
      <c r="M13" s="17">
        <v>27</v>
      </c>
      <c r="N13" s="12">
        <v>6</v>
      </c>
      <c r="O13" s="2">
        <f t="shared" si="0"/>
        <v>2259</v>
      </c>
    </row>
    <row r="14" spans="2:15" x14ac:dyDescent="0.2">
      <c r="B14" s="12">
        <v>1998</v>
      </c>
      <c r="C14" s="12">
        <v>525</v>
      </c>
      <c r="D14" s="12">
        <v>279</v>
      </c>
      <c r="E14" s="16" t="s">
        <v>42</v>
      </c>
      <c r="F14" s="12">
        <v>412</v>
      </c>
      <c r="G14" s="12" t="s">
        <v>42</v>
      </c>
      <c r="H14" s="16" t="s">
        <v>42</v>
      </c>
      <c r="I14" s="12">
        <v>429</v>
      </c>
      <c r="J14" s="12"/>
      <c r="K14" s="12">
        <v>525</v>
      </c>
      <c r="L14" s="16" t="s">
        <v>42</v>
      </c>
      <c r="M14" s="17">
        <v>28</v>
      </c>
      <c r="N14" s="12">
        <v>19</v>
      </c>
      <c r="O14" s="2">
        <f t="shared" si="0"/>
        <v>2217</v>
      </c>
    </row>
    <row r="15" spans="2:15" x14ac:dyDescent="0.2">
      <c r="B15" s="12">
        <v>1999</v>
      </c>
      <c r="C15" s="12">
        <v>511</v>
      </c>
      <c r="D15" s="16" t="s">
        <v>42</v>
      </c>
      <c r="E15" s="16" t="s">
        <v>42</v>
      </c>
      <c r="F15" s="12">
        <v>411</v>
      </c>
      <c r="G15" s="12" t="s">
        <v>42</v>
      </c>
      <c r="H15" s="16" t="s">
        <v>42</v>
      </c>
      <c r="I15" s="12">
        <v>755</v>
      </c>
      <c r="J15" s="12"/>
      <c r="K15" s="12">
        <v>494</v>
      </c>
      <c r="L15" s="16" t="s">
        <v>42</v>
      </c>
      <c r="M15" s="17">
        <v>31</v>
      </c>
      <c r="N15" s="12">
        <v>30</v>
      </c>
      <c r="O15" s="2">
        <f t="shared" si="0"/>
        <v>2232</v>
      </c>
    </row>
    <row r="16" spans="2:15" x14ac:dyDescent="0.2">
      <c r="B16" s="13">
        <v>2000</v>
      </c>
      <c r="C16" s="13">
        <v>495</v>
      </c>
      <c r="D16" s="14" t="s">
        <v>42</v>
      </c>
      <c r="E16" s="14" t="s">
        <v>42</v>
      </c>
      <c r="F16" s="13">
        <v>410</v>
      </c>
      <c r="G16" s="14" t="s">
        <v>42</v>
      </c>
      <c r="H16" s="14" t="s">
        <v>42</v>
      </c>
      <c r="I16" s="13">
        <v>694</v>
      </c>
      <c r="J16" s="13"/>
      <c r="K16" s="13">
        <v>464</v>
      </c>
      <c r="L16" s="14" t="s">
        <v>42</v>
      </c>
      <c r="M16" s="18">
        <v>32</v>
      </c>
      <c r="N16" s="13">
        <v>35</v>
      </c>
      <c r="O16" s="15">
        <f t="shared" si="0"/>
        <v>2130</v>
      </c>
    </row>
    <row r="17" spans="2:15" x14ac:dyDescent="0.2">
      <c r="B17" s="12">
        <v>2001</v>
      </c>
      <c r="C17" s="12">
        <v>458</v>
      </c>
      <c r="D17" s="16" t="s">
        <v>42</v>
      </c>
      <c r="E17" s="16" t="s">
        <v>42</v>
      </c>
      <c r="F17" s="12">
        <v>401</v>
      </c>
      <c r="G17" s="12" t="s">
        <v>42</v>
      </c>
      <c r="H17" s="16" t="s">
        <v>42</v>
      </c>
      <c r="I17" s="12">
        <v>614</v>
      </c>
      <c r="J17" s="12"/>
      <c r="K17" s="12">
        <v>453</v>
      </c>
      <c r="L17" s="16" t="s">
        <v>42</v>
      </c>
      <c r="M17" s="12">
        <v>34</v>
      </c>
      <c r="N17" s="12">
        <v>35</v>
      </c>
      <c r="O17" s="2">
        <f t="shared" si="0"/>
        <v>1995</v>
      </c>
    </row>
    <row r="18" spans="2:15" x14ac:dyDescent="0.2">
      <c r="B18" s="12">
        <v>2002</v>
      </c>
      <c r="C18" s="12">
        <v>431</v>
      </c>
      <c r="D18" s="12" t="s">
        <v>42</v>
      </c>
      <c r="E18" s="12" t="s">
        <v>42</v>
      </c>
      <c r="F18" s="12">
        <v>398</v>
      </c>
      <c r="G18" s="12" t="s">
        <v>42</v>
      </c>
      <c r="H18" s="12" t="s">
        <v>42</v>
      </c>
      <c r="I18" s="12">
        <v>606</v>
      </c>
      <c r="J18" s="12"/>
      <c r="K18" s="12">
        <v>439</v>
      </c>
      <c r="L18" s="12" t="s">
        <v>42</v>
      </c>
      <c r="M18" s="12">
        <v>35</v>
      </c>
      <c r="N18" s="12">
        <v>35</v>
      </c>
      <c r="O18" s="2">
        <f t="shared" si="0"/>
        <v>1944</v>
      </c>
    </row>
    <row r="19" spans="2:15" x14ac:dyDescent="0.2">
      <c r="B19" s="12">
        <v>2003</v>
      </c>
      <c r="C19" s="12">
        <v>418</v>
      </c>
      <c r="D19" s="12" t="s">
        <v>42</v>
      </c>
      <c r="E19" s="12" t="s">
        <v>42</v>
      </c>
      <c r="F19" s="12">
        <v>407</v>
      </c>
      <c r="G19" s="12" t="s">
        <v>42</v>
      </c>
      <c r="H19" s="12" t="s">
        <v>42</v>
      </c>
      <c r="I19" s="12">
        <v>585</v>
      </c>
      <c r="J19" s="12"/>
      <c r="K19" s="12">
        <v>458</v>
      </c>
      <c r="L19" s="12" t="s">
        <v>42</v>
      </c>
      <c r="M19" s="12">
        <v>36</v>
      </c>
      <c r="N19" s="12" t="s">
        <v>42</v>
      </c>
      <c r="O19" s="2">
        <v>1904</v>
      </c>
    </row>
    <row r="20" spans="2:15" x14ac:dyDescent="0.2">
      <c r="B20" s="12">
        <v>2004</v>
      </c>
      <c r="C20" s="12">
        <v>332</v>
      </c>
      <c r="D20" s="12" t="s">
        <v>42</v>
      </c>
      <c r="E20" s="12" t="s">
        <v>42</v>
      </c>
      <c r="F20" s="12">
        <v>404</v>
      </c>
      <c r="G20" s="12" t="s">
        <v>42</v>
      </c>
      <c r="H20" s="12" t="s">
        <v>42</v>
      </c>
      <c r="I20" s="12">
        <v>540</v>
      </c>
      <c r="J20" s="12"/>
      <c r="K20" s="12">
        <v>500</v>
      </c>
      <c r="L20" s="12" t="s">
        <v>42</v>
      </c>
      <c r="M20" s="12">
        <v>40</v>
      </c>
      <c r="N20" s="12" t="s">
        <v>42</v>
      </c>
      <c r="O20" s="2">
        <v>1816</v>
      </c>
    </row>
    <row r="21" spans="2:15" x14ac:dyDescent="0.2">
      <c r="B21" s="13">
        <v>2005</v>
      </c>
      <c r="C21" s="13">
        <v>323</v>
      </c>
      <c r="D21" s="13" t="s">
        <v>42</v>
      </c>
      <c r="E21" s="13" t="s">
        <v>42</v>
      </c>
      <c r="F21" s="13">
        <v>402</v>
      </c>
      <c r="G21" s="14" t="s">
        <v>42</v>
      </c>
      <c r="H21" s="13" t="s">
        <v>42</v>
      </c>
      <c r="I21" s="13">
        <v>472</v>
      </c>
      <c r="J21" s="13"/>
      <c r="K21" s="13">
        <v>504</v>
      </c>
      <c r="L21" s="13" t="s">
        <v>42</v>
      </c>
      <c r="M21" s="13">
        <v>40</v>
      </c>
      <c r="N21" s="14" t="s">
        <v>42</v>
      </c>
      <c r="O21" s="15">
        <v>1741</v>
      </c>
    </row>
    <row r="22" spans="2:15" x14ac:dyDescent="0.2">
      <c r="B22" s="12">
        <v>2006</v>
      </c>
      <c r="C22" s="12">
        <v>318</v>
      </c>
      <c r="D22" s="12" t="s">
        <v>42</v>
      </c>
      <c r="E22" s="12" t="s">
        <v>42</v>
      </c>
      <c r="F22" s="12">
        <v>391</v>
      </c>
      <c r="G22" s="12" t="s">
        <v>42</v>
      </c>
      <c r="H22" s="12" t="s">
        <v>42</v>
      </c>
      <c r="I22" s="12">
        <v>462</v>
      </c>
      <c r="J22" s="12"/>
      <c r="K22" s="12">
        <v>478</v>
      </c>
      <c r="L22" s="12" t="s">
        <v>42</v>
      </c>
      <c r="M22" s="12">
        <v>40</v>
      </c>
      <c r="N22" s="12" t="s">
        <v>42</v>
      </c>
      <c r="O22" s="2">
        <v>1689</v>
      </c>
    </row>
    <row r="23" spans="2:15" x14ac:dyDescent="0.2">
      <c r="B23" s="12">
        <v>2007</v>
      </c>
      <c r="C23" s="12">
        <v>310</v>
      </c>
      <c r="D23" s="12" t="s">
        <v>42</v>
      </c>
      <c r="E23" s="12" t="s">
        <v>42</v>
      </c>
      <c r="F23" s="12" t="s">
        <v>42</v>
      </c>
      <c r="G23" s="12">
        <v>386</v>
      </c>
      <c r="H23" s="12" t="s">
        <v>42</v>
      </c>
      <c r="I23" s="12">
        <v>437</v>
      </c>
      <c r="J23" s="12"/>
      <c r="K23" s="12">
        <v>485</v>
      </c>
      <c r="L23" s="12" t="s">
        <v>42</v>
      </c>
      <c r="M23" s="12">
        <v>39</v>
      </c>
      <c r="N23" s="12" t="s">
        <v>42</v>
      </c>
      <c r="O23" s="2">
        <v>1657</v>
      </c>
    </row>
    <row r="24" spans="2:15" x14ac:dyDescent="0.2">
      <c r="B24" s="12">
        <v>2008</v>
      </c>
      <c r="C24" s="12">
        <v>311</v>
      </c>
      <c r="D24" s="12" t="s">
        <v>42</v>
      </c>
      <c r="E24" s="12" t="s">
        <v>42</v>
      </c>
      <c r="F24" s="12" t="s">
        <v>42</v>
      </c>
      <c r="G24" s="12">
        <v>276</v>
      </c>
      <c r="H24" s="12" t="s">
        <v>42</v>
      </c>
      <c r="I24" s="12">
        <v>512</v>
      </c>
      <c r="J24" s="12"/>
      <c r="K24" s="12">
        <v>472</v>
      </c>
      <c r="L24" s="12" t="s">
        <v>42</v>
      </c>
      <c r="M24" s="12">
        <v>39</v>
      </c>
      <c r="N24" s="12" t="s">
        <v>42</v>
      </c>
      <c r="O24" s="2">
        <v>1610</v>
      </c>
    </row>
    <row r="25" spans="2:15" x14ac:dyDescent="0.2">
      <c r="B25" s="12">
        <v>2009</v>
      </c>
      <c r="C25" s="12">
        <v>304</v>
      </c>
      <c r="D25" s="12" t="s">
        <v>42</v>
      </c>
      <c r="E25" s="12" t="s">
        <v>42</v>
      </c>
      <c r="F25" s="12" t="s">
        <v>42</v>
      </c>
      <c r="G25" s="12" t="s">
        <v>43</v>
      </c>
      <c r="H25" s="12" t="s">
        <v>42</v>
      </c>
      <c r="I25" s="12">
        <v>477</v>
      </c>
      <c r="J25" s="12"/>
      <c r="K25" s="12">
        <v>476</v>
      </c>
      <c r="L25" s="12" t="s">
        <v>42</v>
      </c>
      <c r="M25" s="12" t="s">
        <v>44</v>
      </c>
      <c r="N25" s="12" t="s">
        <v>42</v>
      </c>
      <c r="O25" s="2">
        <v>1582</v>
      </c>
    </row>
    <row r="26" spans="2:15" x14ac:dyDescent="0.2">
      <c r="B26" s="13">
        <v>2010</v>
      </c>
      <c r="C26" s="13">
        <v>299</v>
      </c>
      <c r="D26" s="13" t="s">
        <v>42</v>
      </c>
      <c r="E26" s="13" t="s">
        <v>42</v>
      </c>
      <c r="F26" s="13" t="s">
        <v>42</v>
      </c>
      <c r="G26" s="13">
        <v>297</v>
      </c>
      <c r="H26" s="13" t="s">
        <v>42</v>
      </c>
      <c r="I26" s="13">
        <v>455</v>
      </c>
      <c r="J26" s="13"/>
      <c r="K26" s="13">
        <v>467</v>
      </c>
      <c r="L26" s="13" t="s">
        <v>42</v>
      </c>
      <c r="M26" s="13">
        <v>40</v>
      </c>
      <c r="N26" s="13" t="s">
        <v>42</v>
      </c>
      <c r="O26" s="15">
        <v>1558</v>
      </c>
    </row>
    <row r="27" spans="2:15" x14ac:dyDescent="0.2">
      <c r="B27" s="12">
        <v>2011</v>
      </c>
      <c r="C27" s="12">
        <v>281</v>
      </c>
      <c r="D27" s="12" t="s">
        <v>42</v>
      </c>
      <c r="E27" s="12" t="s">
        <v>42</v>
      </c>
      <c r="F27" s="12" t="s">
        <v>42</v>
      </c>
      <c r="G27" s="12">
        <v>318</v>
      </c>
      <c r="H27" s="12" t="s">
        <v>42</v>
      </c>
      <c r="I27" s="12">
        <v>413</v>
      </c>
      <c r="J27" s="12"/>
      <c r="K27" s="12">
        <v>457</v>
      </c>
      <c r="L27" s="12" t="s">
        <v>42</v>
      </c>
      <c r="M27" s="12">
        <v>40</v>
      </c>
      <c r="N27" s="12" t="s">
        <v>42</v>
      </c>
      <c r="O27" s="2">
        <v>1509</v>
      </c>
    </row>
    <row r="30" spans="2:15" x14ac:dyDescent="0.2">
      <c r="B30" s="6" t="s">
        <v>45</v>
      </c>
      <c r="C30" s="6"/>
      <c r="D30" s="6"/>
      <c r="E30" s="6"/>
      <c r="F30" s="6"/>
      <c r="G30" s="6"/>
      <c r="H30" s="6"/>
      <c r="I30" s="6"/>
      <c r="J30" s="6"/>
      <c r="K30" s="7"/>
    </row>
    <row r="31" spans="2:15" x14ac:dyDescent="0.2">
      <c r="B31" s="52" t="s">
        <v>46</v>
      </c>
      <c r="C31" s="52"/>
      <c r="D31" s="52"/>
      <c r="E31" s="52"/>
      <c r="F31" s="52"/>
      <c r="G31" s="52"/>
      <c r="H31" s="52"/>
      <c r="I31" s="52"/>
      <c r="J31" s="22"/>
    </row>
    <row r="34" spans="2:16" ht="18.75" x14ac:dyDescent="0.25">
      <c r="B34" s="47" t="s">
        <v>47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2:16" x14ac:dyDescent="0.2">
      <c r="B35" s="48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2:16" ht="55.5" customHeight="1" x14ac:dyDescent="0.2">
      <c r="B36" s="19" t="s">
        <v>29</v>
      </c>
      <c r="C36" s="19" t="s">
        <v>48</v>
      </c>
      <c r="D36" s="19" t="s">
        <v>49</v>
      </c>
      <c r="E36" s="19" t="s">
        <v>50</v>
      </c>
      <c r="F36" s="20" t="s">
        <v>51</v>
      </c>
      <c r="G36" s="20" t="s">
        <v>52</v>
      </c>
      <c r="H36" s="20" t="s">
        <v>53</v>
      </c>
      <c r="I36" s="20" t="s">
        <v>54</v>
      </c>
      <c r="J36" s="20"/>
      <c r="K36" s="19" t="s">
        <v>41</v>
      </c>
      <c r="L36" s="12"/>
      <c r="M36" s="12"/>
      <c r="N36" s="12"/>
      <c r="O36" s="6"/>
    </row>
    <row r="37" spans="2:16" x14ac:dyDescent="0.2">
      <c r="B37" s="12">
        <v>2012</v>
      </c>
      <c r="C37" s="12">
        <v>129</v>
      </c>
      <c r="D37" s="12">
        <v>467</v>
      </c>
      <c r="E37" s="12">
        <v>269</v>
      </c>
      <c r="F37" s="12"/>
      <c r="G37" s="12">
        <v>395</v>
      </c>
      <c r="H37" s="12">
        <v>39</v>
      </c>
      <c r="I37" s="12">
        <v>331</v>
      </c>
      <c r="J37" s="12"/>
      <c r="K37" s="2">
        <v>1630</v>
      </c>
      <c r="L37" s="12"/>
      <c r="M37" s="12"/>
      <c r="N37" s="12"/>
      <c r="O37" s="6"/>
    </row>
    <row r="38" spans="2:16" x14ac:dyDescent="0.2">
      <c r="B38" s="12">
        <v>2013</v>
      </c>
      <c r="C38" s="12">
        <v>132</v>
      </c>
      <c r="D38" s="12">
        <v>446</v>
      </c>
      <c r="E38" s="12">
        <v>259</v>
      </c>
      <c r="F38" s="12"/>
      <c r="G38" s="12">
        <v>386</v>
      </c>
      <c r="H38" s="12">
        <v>39</v>
      </c>
      <c r="I38" s="12">
        <v>340</v>
      </c>
      <c r="J38" s="12"/>
      <c r="K38" s="2">
        <v>1602</v>
      </c>
      <c r="L38" s="12"/>
      <c r="M38" s="12"/>
      <c r="N38" s="12"/>
      <c r="O38" s="6"/>
    </row>
    <row r="39" spans="2:16" x14ac:dyDescent="0.2">
      <c r="B39" s="12">
        <v>2014</v>
      </c>
      <c r="C39" s="12">
        <v>129</v>
      </c>
      <c r="D39" s="12">
        <v>426</v>
      </c>
      <c r="E39" s="12">
        <v>253</v>
      </c>
      <c r="F39" s="12"/>
      <c r="G39" s="12">
        <v>384</v>
      </c>
      <c r="H39" s="12">
        <v>39</v>
      </c>
      <c r="I39" s="12">
        <v>357</v>
      </c>
      <c r="J39" s="12"/>
      <c r="K39" s="2">
        <v>1588</v>
      </c>
      <c r="L39" s="12"/>
      <c r="M39" s="12"/>
      <c r="N39" s="12"/>
      <c r="O39" s="6"/>
    </row>
    <row r="40" spans="2:16" x14ac:dyDescent="0.2">
      <c r="B40" s="12">
        <v>2015</v>
      </c>
      <c r="C40" s="12">
        <v>128</v>
      </c>
      <c r="D40" s="12">
        <v>418</v>
      </c>
      <c r="E40" s="12">
        <v>249</v>
      </c>
      <c r="F40" s="12"/>
      <c r="G40" s="12">
        <v>373</v>
      </c>
      <c r="H40" s="12">
        <v>39</v>
      </c>
      <c r="I40" s="12">
        <v>373</v>
      </c>
      <c r="J40" s="12"/>
      <c r="K40" s="2">
        <f>SUM(C40:I40)</f>
        <v>1580</v>
      </c>
      <c r="L40" s="12"/>
      <c r="M40" s="12"/>
      <c r="N40" s="12"/>
      <c r="O40" s="6"/>
    </row>
    <row r="41" spans="2:16" x14ac:dyDescent="0.2">
      <c r="B41" s="12">
        <v>2016</v>
      </c>
      <c r="C41" s="12">
        <v>131</v>
      </c>
      <c r="D41" s="12">
        <v>414</v>
      </c>
      <c r="E41" s="12">
        <v>246</v>
      </c>
      <c r="F41" s="12"/>
      <c r="G41" s="12">
        <v>371</v>
      </c>
      <c r="H41" s="12">
        <v>39</v>
      </c>
      <c r="I41" s="12">
        <v>377</v>
      </c>
      <c r="J41" s="12"/>
      <c r="K41" s="2">
        <f>C41+E41+G41+D41+H41+I41</f>
        <v>1578</v>
      </c>
      <c r="L41" s="12"/>
      <c r="M41" s="12"/>
      <c r="N41" s="12"/>
      <c r="O41" s="6"/>
    </row>
    <row r="42" spans="2:16" x14ac:dyDescent="0.2">
      <c r="B42" s="12">
        <v>2017</v>
      </c>
      <c r="C42" s="12">
        <v>129</v>
      </c>
      <c r="D42" s="12">
        <v>415</v>
      </c>
      <c r="E42" s="12">
        <v>250</v>
      </c>
      <c r="F42" s="12">
        <v>30</v>
      </c>
      <c r="G42" s="12">
        <v>363</v>
      </c>
      <c r="H42" s="12">
        <v>38</v>
      </c>
      <c r="I42" s="12">
        <v>389</v>
      </c>
      <c r="J42" s="12"/>
      <c r="K42" s="2">
        <f>C42+E42+G42+D42+H42+I42+F42</f>
        <v>1614</v>
      </c>
      <c r="L42" s="12"/>
      <c r="M42" s="12"/>
      <c r="N42" s="12"/>
      <c r="O42" s="6"/>
    </row>
    <row r="43" spans="2:16" ht="57" customHeight="1" x14ac:dyDescent="0.2">
      <c r="B43" s="2" t="s">
        <v>29</v>
      </c>
      <c r="C43" s="2" t="s">
        <v>48</v>
      </c>
      <c r="D43" s="2" t="s">
        <v>49</v>
      </c>
      <c r="E43" s="2" t="s">
        <v>55</v>
      </c>
      <c r="F43" s="21" t="s">
        <v>63</v>
      </c>
      <c r="G43" s="21" t="s">
        <v>52</v>
      </c>
      <c r="H43" s="21" t="s">
        <v>56</v>
      </c>
      <c r="I43" s="21" t="s">
        <v>65</v>
      </c>
      <c r="J43" s="21" t="s">
        <v>64</v>
      </c>
      <c r="K43" s="2" t="s">
        <v>57</v>
      </c>
      <c r="L43" s="21" t="s">
        <v>58</v>
      </c>
      <c r="M43" s="2" t="s">
        <v>59</v>
      </c>
      <c r="N43" s="2" t="s">
        <v>41</v>
      </c>
      <c r="O43" s="6"/>
      <c r="P43" s="5"/>
    </row>
    <row r="44" spans="2:16" x14ac:dyDescent="0.2">
      <c r="B44" s="12">
        <v>2018</v>
      </c>
      <c r="C44" s="12">
        <v>127</v>
      </c>
      <c r="D44" s="12">
        <v>414</v>
      </c>
      <c r="E44" s="12">
        <v>243</v>
      </c>
      <c r="F44" s="12">
        <v>34</v>
      </c>
      <c r="G44" s="12">
        <v>322</v>
      </c>
      <c r="H44" s="12">
        <v>38</v>
      </c>
      <c r="I44" s="12">
        <v>431</v>
      </c>
      <c r="J44" s="12"/>
      <c r="K44" s="12">
        <v>25</v>
      </c>
      <c r="L44" s="12">
        <v>67</v>
      </c>
      <c r="M44" s="12">
        <v>5</v>
      </c>
      <c r="N44" s="25">
        <f>SUM(C44:M44)</f>
        <v>1706</v>
      </c>
      <c r="O44" s="6"/>
    </row>
    <row r="45" spans="2:16" x14ac:dyDescent="0.2">
      <c r="B45" s="12">
        <v>2019</v>
      </c>
      <c r="C45" s="12">
        <v>128</v>
      </c>
      <c r="D45" s="12">
        <v>415</v>
      </c>
      <c r="E45" s="12">
        <v>244</v>
      </c>
      <c r="F45" s="12">
        <v>41</v>
      </c>
      <c r="G45" s="12">
        <v>271</v>
      </c>
      <c r="H45" s="12">
        <v>37</v>
      </c>
      <c r="I45" s="12">
        <v>472</v>
      </c>
      <c r="J45" s="12"/>
      <c r="K45" s="12">
        <v>24</v>
      </c>
      <c r="L45" s="12">
        <v>71</v>
      </c>
      <c r="M45" s="12">
        <v>6</v>
      </c>
      <c r="N45" s="3">
        <f>C45+D45+E45+F45+G45+H45+I45+K45+L45+M45</f>
        <v>1709</v>
      </c>
    </row>
    <row r="46" spans="2:16" x14ac:dyDescent="0.2">
      <c r="B46" s="12">
        <v>2020</v>
      </c>
      <c r="C46" s="12">
        <v>129</v>
      </c>
      <c r="D46" s="12">
        <v>413</v>
      </c>
      <c r="E46" s="12">
        <v>249</v>
      </c>
      <c r="F46" s="12">
        <v>43</v>
      </c>
      <c r="G46" s="12">
        <v>274</v>
      </c>
      <c r="H46" s="12">
        <v>35</v>
      </c>
      <c r="I46" s="12">
        <v>475</v>
      </c>
      <c r="J46" s="12"/>
      <c r="K46" s="12">
        <v>30</v>
      </c>
      <c r="L46" s="12">
        <v>55</v>
      </c>
      <c r="M46" s="12">
        <v>6</v>
      </c>
      <c r="N46" s="3">
        <f>C46+D46+E46+F46+G46+H46+I46+K46+L46+M46</f>
        <v>1709</v>
      </c>
    </row>
    <row r="47" spans="2:16" x14ac:dyDescent="0.2">
      <c r="B47" s="12">
        <v>2021</v>
      </c>
      <c r="C47" s="12">
        <v>129</v>
      </c>
      <c r="D47" s="12">
        <v>418</v>
      </c>
      <c r="E47" s="12">
        <v>247</v>
      </c>
      <c r="F47" s="12">
        <v>45</v>
      </c>
      <c r="G47" s="12">
        <v>272</v>
      </c>
      <c r="H47" s="12">
        <v>35</v>
      </c>
      <c r="I47" s="12">
        <v>476</v>
      </c>
      <c r="J47" s="12"/>
      <c r="K47" s="12">
        <v>30</v>
      </c>
      <c r="L47" s="12">
        <v>55</v>
      </c>
      <c r="M47" s="12">
        <v>6</v>
      </c>
      <c r="N47" s="3">
        <f>C47+D47+E47+F47+G47+H47+I47+L47+M47+K47</f>
        <v>1713</v>
      </c>
    </row>
    <row r="48" spans="2:16" x14ac:dyDescent="0.2">
      <c r="B48" s="12">
        <v>2022</v>
      </c>
      <c r="C48" s="12">
        <v>130</v>
      </c>
      <c r="D48" s="12">
        <v>403</v>
      </c>
      <c r="E48" s="12">
        <v>246</v>
      </c>
      <c r="F48" s="12">
        <v>50</v>
      </c>
      <c r="G48" s="12">
        <v>271</v>
      </c>
      <c r="H48" s="12">
        <v>34</v>
      </c>
      <c r="I48" s="12">
        <v>472</v>
      </c>
      <c r="J48" s="12"/>
      <c r="K48" s="12">
        <v>30</v>
      </c>
      <c r="L48" s="12">
        <v>72</v>
      </c>
      <c r="M48" s="12">
        <v>4</v>
      </c>
      <c r="N48" s="3">
        <f>SUM(C48:M48)</f>
        <v>1712</v>
      </c>
    </row>
    <row r="49" spans="2:14" x14ac:dyDescent="0.2">
      <c r="B49" s="12" t="s">
        <v>62</v>
      </c>
      <c r="C49" s="12">
        <v>130</v>
      </c>
      <c r="D49" s="12">
        <v>408</v>
      </c>
      <c r="E49" s="12">
        <v>244</v>
      </c>
      <c r="F49" s="12">
        <v>153</v>
      </c>
      <c r="G49" s="12">
        <v>267</v>
      </c>
      <c r="H49" s="12">
        <v>34</v>
      </c>
      <c r="I49" s="12">
        <v>288</v>
      </c>
      <c r="J49" s="12">
        <v>180</v>
      </c>
      <c r="K49" s="12">
        <v>30</v>
      </c>
      <c r="L49" s="12">
        <v>65</v>
      </c>
      <c r="M49" s="12">
        <v>0</v>
      </c>
      <c r="N49" s="3">
        <f>SUM(C49:M49)</f>
        <v>1799</v>
      </c>
    </row>
    <row r="50" spans="2:14" x14ac:dyDescent="0.2">
      <c r="B50" s="12" t="s">
        <v>68</v>
      </c>
      <c r="C50" s="12">
        <v>0</v>
      </c>
      <c r="D50" s="12">
        <v>421</v>
      </c>
      <c r="E50" s="12">
        <v>241</v>
      </c>
      <c r="F50" s="12">
        <v>153</v>
      </c>
      <c r="G50" s="12">
        <v>262</v>
      </c>
      <c r="H50" s="12">
        <v>35</v>
      </c>
      <c r="I50" s="12">
        <v>287</v>
      </c>
      <c r="J50" s="12">
        <v>277</v>
      </c>
      <c r="K50" s="12">
        <v>45</v>
      </c>
      <c r="L50" s="12">
        <v>64</v>
      </c>
      <c r="M50" s="12">
        <v>0</v>
      </c>
      <c r="N50" s="3">
        <f>SUM(C50:M50)</f>
        <v>1785</v>
      </c>
    </row>
    <row r="51" spans="2:14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4" x14ac:dyDescent="0.2">
      <c r="B52" s="23" t="s">
        <v>60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2:14" x14ac:dyDescent="0.2">
      <c r="B53" s="6" t="s">
        <v>61</v>
      </c>
    </row>
    <row r="54" spans="2:14" x14ac:dyDescent="0.2">
      <c r="B54" s="7"/>
    </row>
    <row r="55" spans="2:14" x14ac:dyDescent="0.2">
      <c r="B55" s="10" t="s">
        <v>66</v>
      </c>
    </row>
    <row r="56" spans="2:14" x14ac:dyDescent="0.2">
      <c r="B56" s="10" t="s">
        <v>67</v>
      </c>
    </row>
    <row r="57" spans="2:14" x14ac:dyDescent="0.2">
      <c r="B57" s="10" t="s">
        <v>69</v>
      </c>
      <c r="C57" s="10" t="s">
        <v>70</v>
      </c>
    </row>
  </sheetData>
  <mergeCells count="5">
    <mergeCell ref="B2:O2"/>
    <mergeCell ref="B3:O3"/>
    <mergeCell ref="B31:I31"/>
    <mergeCell ref="B34:O34"/>
    <mergeCell ref="B35:O35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O7 O6 O8:O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23" ma:contentTypeDescription="Opprett et nytt dokument." ma:contentTypeScope="" ma:versionID="525a1191c8669e49745c793d26fdb6a1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e838110e1045dec0beac66856ee4447c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4" nillable="true" ma:displayName="dato" ma:format="DateOnly" ma:internalName="dato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Inger-Lise Melby Nøstvik</DisplayName>
        <AccountId>12</AccountId>
        <AccountType/>
      </UserInfo>
      <UserInfo>
        <DisplayName>Felix August Borchgrevink Haave</DisplayName>
        <AccountId>2754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  <dato xmlns="7fd36ff3-51da-426b-acf4-035c69d739d1" xsi:nil="true"/>
  </documentManagement>
</p:properties>
</file>

<file path=customXml/itemProps1.xml><?xml version="1.0" encoding="utf-8"?>
<ds:datastoreItem xmlns:ds="http://schemas.openxmlformats.org/officeDocument/2006/customXml" ds:itemID="{50B08886-60D5-489D-B1DC-F594C9069D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A0CA35A-F6B6-4BD2-BB68-D70465C5D3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D12636-F919-4961-BC07-AA350BA67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7E0F09-33C0-4FAC-B70B-DDD5F93BFDF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36DAF02-142D-4FDF-9708-524C858CC5E2}">
  <ds:schemaRefs>
    <ds:schemaRef ds:uri="http://schemas.microsoft.com/office/2006/metadata/properties"/>
    <ds:schemaRef ds:uri="http://schemas.microsoft.com/office/infopath/2007/PartnerControls"/>
    <ds:schemaRef ds:uri="d7bd1632-15b6-4a30-a91b-10736dbef8ee"/>
    <ds:schemaRef ds:uri="749ab8b6-ff35-4a4f-9f18-9cef83ce6420"/>
    <ds:schemaRef ds:uri="7fd36ff3-51da-426b-acf4-035c69d739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totalt antall</vt:lpstr>
      <vt:lpstr>per selskap</vt:lpstr>
    </vt:vector>
  </TitlesOfParts>
  <Manager/>
  <Company>PIL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Inger-Lise M. Nøstvik</dc:creator>
  <cp:keywords/>
  <dc:description/>
  <cp:lastModifiedBy>Einar Gotaas</cp:lastModifiedBy>
  <cp:revision/>
  <dcterms:created xsi:type="dcterms:W3CDTF">2001-04-18T12:52:50Z</dcterms:created>
  <dcterms:modified xsi:type="dcterms:W3CDTF">2025-03-20T13:16:17Z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Inger-Lise Melby Nøstvik</vt:lpwstr>
  </property>
  <property fmtid="{D5CDD505-2E9C-101B-9397-08002B2CF9AE}" pid="3" name="SharedWithUsers">
    <vt:lpwstr>12;#Inger-Lise Melby Nøstvik</vt:lpwstr>
  </property>
  <property fmtid="{D5CDD505-2E9C-101B-9397-08002B2CF9AE}" pid="4" name="ContentTypeId">
    <vt:lpwstr>0x0101006EBDD9988A7F1C4A93B13E9D3AB8B7DD</vt:lpwstr>
  </property>
  <property fmtid="{D5CDD505-2E9C-101B-9397-08002B2CF9AE}" pid="5" name="MediaServiceImageTags">
    <vt:lpwstr/>
  </property>
</Properties>
</file>